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2\"/>
    </mc:Choice>
  </mc:AlternateContent>
  <xr:revisionPtr revIDLastSave="0" documentId="13_ncr:1_{09D2BAD1-A898-4B2F-8928-FA2565D89E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LL C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7" i="1"/>
  <c r="F34" i="1"/>
  <c r="F29" i="1"/>
  <c r="F20" i="1"/>
  <c r="G34" i="1"/>
  <c r="G29" i="1"/>
  <c r="G20" i="1"/>
  <c r="G17" i="1" s="1"/>
  <c r="E38" i="1" l="1"/>
  <c r="E37" i="1"/>
  <c r="E36" i="1"/>
  <c r="E35" i="1"/>
  <c r="E34" i="1"/>
  <c r="D34" i="1"/>
  <c r="C34" i="1"/>
  <c r="E33" i="1"/>
  <c r="E32" i="1"/>
  <c r="E31" i="1"/>
  <c r="E30" i="1"/>
  <c r="E29" i="1" s="1"/>
  <c r="D29" i="1"/>
  <c r="C29" i="1"/>
  <c r="E28" i="1"/>
  <c r="E27" i="1"/>
  <c r="E26" i="1"/>
  <c r="E25" i="1"/>
  <c r="E24" i="1"/>
  <c r="E23" i="1"/>
  <c r="E22" i="1"/>
  <c r="E21" i="1"/>
  <c r="E20" i="1"/>
  <c r="C20" i="1"/>
  <c r="E19" i="1"/>
  <c r="E18" i="1"/>
  <c r="E17" i="1" s="1"/>
  <c r="D17" i="1"/>
  <c r="C17" i="1"/>
  <c r="E16" i="1"/>
  <c r="E12" i="1"/>
  <c r="E11" i="1"/>
  <c r="E10" i="1"/>
  <c r="E9" i="1"/>
  <c r="E8" i="1"/>
  <c r="E7" i="1"/>
  <c r="E6" i="1"/>
  <c r="E5" i="1"/>
  <c r="F4" i="1" l="1"/>
  <c r="C4" i="1" l="1"/>
  <c r="D4" i="1"/>
  <c r="E4" i="1" l="1"/>
  <c r="E15" i="1" l="1"/>
  <c r="G15" i="1"/>
  <c r="G4" i="1" l="1"/>
  <c r="D15" i="1" l="1"/>
  <c r="C15" i="1" l="1"/>
</calcChain>
</file>

<file path=xl/sharedStrings.xml><?xml version="1.0" encoding="utf-8"?>
<sst xmlns="http://schemas.openxmlformats.org/spreadsheetml/2006/main" count="55" uniqueCount="50">
  <si>
    <t>Pres. Inicial (1)</t>
  </si>
  <si>
    <t>Modif. de Pressupost (2)</t>
  </si>
  <si>
    <t>Pres. Definitiu (3 = 1 + 2)</t>
  </si>
  <si>
    <t>Romanent de crèdit (5 = 3 - 4)</t>
  </si>
  <si>
    <t>Cobraments/Pagaments (6)</t>
  </si>
  <si>
    <t>Pendent de Cobrament/Pagament (7 = 4 - 6)</t>
  </si>
  <si>
    <t>Despeses</t>
  </si>
  <si>
    <t>Ingressos</t>
  </si>
  <si>
    <t>De l'Administració de la Generalitat</t>
  </si>
  <si>
    <t>D'empreses privades</t>
  </si>
  <si>
    <t>1  REMUNERACIONS DE PERSONAL</t>
  </si>
  <si>
    <t>2  DESPESES CORRENTS DE BÉNS I SERVEIS</t>
  </si>
  <si>
    <t>3  DESPESES FINANCERES</t>
  </si>
  <si>
    <t>6  INVERSIONS</t>
  </si>
  <si>
    <t>8. VARIACIÓ D'ACTIUS FINANCERS</t>
  </si>
  <si>
    <t>4. TRANSFERÈNCIES CORRENTS</t>
  </si>
  <si>
    <t>7. TRANSFERÈNCIES DE CAPITAL</t>
  </si>
  <si>
    <t>9  VARIACIÓ DE PASSIU FINANCERS</t>
  </si>
  <si>
    <t>3 TAXES, VENDES DE SERVEIS I ALTRES INGRESSOS</t>
  </si>
  <si>
    <t>40 TRANSFERÈNCIES ADM. DE L'ESTAT</t>
  </si>
  <si>
    <t>41 TRANSFERÈNCIES DEPARTAMENT DE CULTURA</t>
  </si>
  <si>
    <t>41 TRANSFERÈNCIES ALTRES DEPARTAMENTS GENERALTIAT</t>
  </si>
  <si>
    <t>46 TRANSFERÈNCIES AJUNTAMENT</t>
  </si>
  <si>
    <t>46 TRANSFERÈNCIES DIPUTACIÓ</t>
  </si>
  <si>
    <t>46 TRANSFERÈNCIES CONSELLS COMARCALS</t>
  </si>
  <si>
    <t>47 TRANSFERÈNCIES EMPRESES PRIVADES</t>
  </si>
  <si>
    <t>4 TRANSFERÈNCIES CORRENTS</t>
  </si>
  <si>
    <t>48 TRANSFERÈNCIES ENTITATS</t>
  </si>
  <si>
    <t>49 TRANSFERÈNCIES  UE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</si>
  <si>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</si>
  <si>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</si>
  <si>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</si>
  <si>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</si>
  <si>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</si>
  <si>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</si>
  <si>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</si>
  <si>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</si>
  <si>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>5 INGRESSOS PATRIMONIALS</t>
  </si>
  <si>
    <t xml:space="preserve">Entitat </t>
  </si>
  <si>
    <t>Disposat</t>
  </si>
  <si>
    <t>Obligat</t>
  </si>
  <si>
    <t>Drets reconeguts</t>
  </si>
  <si>
    <t>Recaptació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</si>
  <si>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</si>
  <si>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</si>
  <si>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</si>
  <si>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</si>
  <si>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-111.501,70</t>
  </si>
  <si>
    <t>111.501,70</t>
  </si>
  <si>
    <t>ESTAT D'EXECUCIÓ DELS INGRESSOS I LES DESPESES - JUNY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</si>
</sst>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##0.00;@"/>
    <numFmt numFmtId="165" formatCode="#,##0.00_ ;\-#,##0.00\ "/>
    <numFmt numFmtId="166" formatCode="#,##0.00;\-#,##0.00;\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11"/>
      <color rgb="FF9C5700"/>
      <name val="Calibri"/>
      <family val="2"/>
      <scheme val="minor"/>
    </font>
    <font>
      <b/>
      <i/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43"/>
      </patternFill>
    </fill>
    <fill>
      <patternFill patternType="solid">
        <fgColor rgb="FF00CC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23" fillId="39" borderId="13" applyNumberFormat="0" applyProtection="0">
      <alignment vertical="center"/>
    </xf>
    <xf numFmtId="4" fontId="23" fillId="39" borderId="14" applyNumberFormat="0" applyProtection="0">
      <alignment horizontal="left" vertical="center" indent="1"/>
    </xf>
    <xf numFmtId="4" fontId="24" fillId="40" borderId="15" applyNumberFormat="0" applyProtection="0">
      <alignment horizontal="left" vertical="center" indent="1"/>
    </xf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wrapText="1"/>
    </xf>
    <xf numFmtId="164" fontId="19" fillId="37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4" fontId="0" fillId="0" borderId="0" xfId="0" applyNumberFormat="1"/>
    <xf numFmtId="164" fontId="0" fillId="0" borderId="0" xfId="0" applyNumberFormat="1"/>
    <xf numFmtId="0" fontId="27" fillId="0" borderId="0" xfId="0" applyFont="1"/>
    <xf numFmtId="166" fontId="27" fillId="0" borderId="0" xfId="0" applyNumberFormat="1" applyFont="1"/>
    <xf numFmtId="166" fontId="0" fillId="0" borderId="0" xfId="0" applyNumberFormat="1"/>
    <xf numFmtId="49" fontId="20" fillId="34" borderId="10" xfId="0" applyNumberFormat="1" applyFont="1" applyFill="1" applyBorder="1" applyAlignment="1">
      <alignment horizontal="center" vertical="center" wrapText="1"/>
    </xf>
    <xf numFmtId="166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20" fillId="37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164" fontId="21" fillId="0" borderId="10" xfId="0" applyNumberFormat="1" applyFont="1" applyBorder="1" applyAlignment="1">
      <alignment horizontal="right" vertical="center" wrapText="1"/>
    </xf>
    <xf numFmtId="0" fontId="22" fillId="0" borderId="0" xfId="0" applyFont="1"/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49" fontId="21" fillId="0" borderId="11" xfId="0" applyNumberFormat="1" applyFont="1" applyBorder="1" applyAlignment="1">
      <alignment horizontal="left" vertical="center" wrapText="1" indent="2"/>
    </xf>
    <xf numFmtId="49" fontId="21" fillId="0" borderId="12" xfId="0" applyNumberFormat="1" applyFont="1" applyBorder="1" applyAlignment="1">
      <alignment horizontal="left" vertical="center" wrapText="1" indent="2"/>
    </xf>
    <xf numFmtId="49" fontId="19" fillId="38" borderId="11" xfId="0" applyNumberFormat="1" applyFont="1" applyFill="1" applyBorder="1" applyAlignment="1">
      <alignment horizontal="left" vertical="center" wrapText="1" indent="2"/>
    </xf>
    <xf numFmtId="49" fontId="19" fillId="38" borderId="12" xfId="0" applyNumberFormat="1" applyFont="1" applyFill="1" applyBorder="1" applyAlignment="1">
      <alignment horizontal="left" vertical="center" wrapText="1" indent="2"/>
    </xf>
    <xf numFmtId="49" fontId="20" fillId="36" borderId="11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</cellXfs>
  <cellStyles count="5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1 2" xfId="46" xr:uid="{5555C5F5-CB1D-4E82-B74C-126B17DB33FC}"/>
    <cellStyle name="60% - Èmfasi2" xfId="25" builtinId="36" customBuiltin="1"/>
    <cellStyle name="60% - Èmfasi2 2" xfId="47" xr:uid="{446B1932-4545-496E-9CFD-16DA844751BA}"/>
    <cellStyle name="60% - Èmfasi3" xfId="29" builtinId="40" customBuiltin="1"/>
    <cellStyle name="60% - Èmfasi3 2" xfId="48" xr:uid="{85C1503C-AFBF-48F2-A41A-14D77EF48F95}"/>
    <cellStyle name="60% - Èmfasi4" xfId="33" builtinId="44" customBuiltin="1"/>
    <cellStyle name="60% - Èmfasi4 2" xfId="49" xr:uid="{172B671D-EBF2-4D61-BCD3-23606923245F}"/>
    <cellStyle name="60% - Èmfasi5" xfId="37" builtinId="48" customBuiltin="1"/>
    <cellStyle name="60% - Èmfasi5 2" xfId="50" xr:uid="{C2EFE5B8-63EC-406E-A056-456B82721939}"/>
    <cellStyle name="60% - Èmfasi6" xfId="41" builtinId="52" customBuiltin="1"/>
    <cellStyle name="60% - Èmfasi6 2" xfId="51" xr:uid="{782D460F-A38C-43DA-AEC6-6CCFE2CF8C17}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eutral 2" xfId="45" xr:uid="{ACCF6A7B-F292-4E59-B9E9-A548E05089D6}"/>
    <cellStyle name="Normal" xfId="0" builtinId="0"/>
    <cellStyle name="Nota" xfId="15" builtinId="10" customBuiltin="1"/>
    <cellStyle name="Resultat" xfId="10" builtinId="21" customBuiltin="1"/>
    <cellStyle name="SAPBEXaggData" xfId="42" xr:uid="{00000000-0005-0000-0000-000022000000}"/>
    <cellStyle name="SAPBEXaggItem" xfId="43" xr:uid="{00000000-0005-0000-0000-000023000000}"/>
    <cellStyle name="SAPBEXstdItem" xfId="44" xr:uid="{00000000-0005-0000-0000-000024000000}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3"/>
  <sheetViews>
    <sheetView showGridLines="0" tabSelected="1" zoomScale="124" zoomScaleNormal="124" workbookViewId="0">
      <selection activeCell="F16" sqref="F16"/>
    </sheetView>
  </sheetViews>
  <sheetFormatPr defaultRowHeight="15" x14ac:dyDescent="0.25"/>
  <cols>
    <col min="1" max="1" width="12" bestFit="1" customWidth="1"/>
    <col min="2" max="2" width="37.85546875" customWidth="1"/>
    <col min="3" max="5" width="18.5703125" customWidth="1"/>
    <col min="6" max="6" width="18.28515625" customWidth="1"/>
    <col min="7" max="7" width="15.7109375" bestFit="1" customWidth="1"/>
    <col min="8" max="8" width="22" hidden="1" customWidth="1"/>
    <col min="9" max="9" width="20" hidden="1" customWidth="1"/>
    <col min="10" max="10" width="31.7109375" hidden="1" customWidth="1"/>
    <col min="11" max="30" width="0" hidden="1" customWidth="1"/>
    <col min="31" max="31" width="12" style="9" bestFit="1" customWidth="1"/>
    <col min="32" max="32" width="13" style="9" bestFit="1" customWidth="1"/>
    <col min="33" max="33" width="13.140625" bestFit="1" customWidth="1"/>
  </cols>
  <sheetData>
    <row r="1" spans="1:33" s="7" customFormat="1" ht="14.25" x14ac:dyDescent="0.2">
      <c r="A1" s="7" t="s">
        <v>49</v>
      </c>
      <c r="C1" s="8"/>
      <c r="D1" s="8"/>
      <c r="E1" s="8"/>
      <c r="F1" s="8"/>
      <c r="G1" s="8"/>
    </row>
    <row r="2" spans="1:33" ht="15.75" thickBot="1" x14ac:dyDescent="0.3">
      <c r="A2" s="1"/>
      <c r="C2" s="5"/>
      <c r="D2" s="4"/>
      <c r="F2" s="5"/>
    </row>
    <row r="3" spans="1:33" s="13" customFormat="1" ht="23.25" thickBot="1" x14ac:dyDescent="0.3">
      <c r="A3" s="10" t="s">
        <v>38</v>
      </c>
      <c r="B3" s="10" t="s">
        <v>45</v>
      </c>
      <c r="C3" s="11" t="s">
        <v>0</v>
      </c>
      <c r="D3" s="11" t="s">
        <v>1</v>
      </c>
      <c r="E3" s="11" t="s">
        <v>2</v>
      </c>
      <c r="F3" s="11" t="s">
        <v>39</v>
      </c>
      <c r="G3" s="11" t="s">
        <v>40</v>
      </c>
      <c r="H3" s="12" t="s">
        <v>3</v>
      </c>
      <c r="I3" s="12" t="s">
        <v>4</v>
      </c>
      <c r="J3" s="12" t="s">
        <v>5</v>
      </c>
    </row>
    <row r="4" spans="1:33" ht="15.75" thickBot="1" x14ac:dyDescent="0.3">
      <c r="A4" s="26" t="s">
        <v>6</v>
      </c>
      <c r="B4" s="27"/>
      <c r="C4" s="14">
        <f>SUM(C5:C12)</f>
        <v>12452317.219999999</v>
      </c>
      <c r="D4" s="14">
        <f>SUM(D5:D12)</f>
        <v>0</v>
      </c>
      <c r="E4" s="14">
        <f>SUM(E5:E12)</f>
        <v>12452317.219999999</v>
      </c>
      <c r="F4" s="14">
        <f>SUM(F5:F12)</f>
        <v>8169586.0200000005</v>
      </c>
      <c r="G4" s="14">
        <f>SUM(G5:G12)</f>
        <v>2931555.5399999996</v>
      </c>
      <c r="H4" s="2">
        <v>1936522.45</v>
      </c>
      <c r="I4" s="2">
        <v>9374849.8399999999</v>
      </c>
      <c r="J4" s="2">
        <v>357763.35</v>
      </c>
    </row>
    <row r="5" spans="1:33" ht="15.75" thickBot="1" x14ac:dyDescent="0.3">
      <c r="A5" s="24" t="s">
        <v>10</v>
      </c>
      <c r="B5" s="25"/>
      <c r="C5" s="15">
        <v>3981951.78</v>
      </c>
      <c r="D5" s="15"/>
      <c r="E5" s="15">
        <f>+C5+D5</f>
        <v>3981951.78</v>
      </c>
      <c r="F5" s="15">
        <v>1749809.11</v>
      </c>
      <c r="G5" s="15">
        <v>1749809.11</v>
      </c>
      <c r="H5" s="3">
        <v>717592.96</v>
      </c>
      <c r="I5" s="3">
        <v>5627965.8099999996</v>
      </c>
      <c r="J5" s="3">
        <v>126635.46</v>
      </c>
      <c r="AG5" s="4"/>
    </row>
    <row r="6" spans="1:33" ht="15.75" thickBot="1" x14ac:dyDescent="0.3">
      <c r="A6" s="24" t="s">
        <v>11</v>
      </c>
      <c r="B6" s="25"/>
      <c r="C6" s="15">
        <v>4539615.22</v>
      </c>
      <c r="D6" s="15" t="s">
        <v>47</v>
      </c>
      <c r="E6" s="15">
        <f>+C6+D6</f>
        <v>4428113.5199999996</v>
      </c>
      <c r="F6" s="15">
        <v>2822703.6</v>
      </c>
      <c r="G6" s="15">
        <v>1000250.98</v>
      </c>
      <c r="H6" s="2">
        <v>1221415.55</v>
      </c>
      <c r="I6" s="2">
        <v>3261649.07</v>
      </c>
      <c r="J6" s="2">
        <v>208633.58</v>
      </c>
      <c r="AG6" s="4"/>
    </row>
    <row r="7" spans="1:33" ht="15.75" thickBot="1" x14ac:dyDescent="0.3">
      <c r="A7" s="24" t="s">
        <v>12</v>
      </c>
      <c r="B7" s="25"/>
      <c r="C7" s="15"/>
      <c r="D7" s="15"/>
      <c r="E7" s="15">
        <f t="shared" ref="E7:E12" si="0">+C7+D7</f>
        <v>0</v>
      </c>
      <c r="F7" s="15"/>
      <c r="G7" s="15"/>
      <c r="H7" s="3">
        <v>-89.34</v>
      </c>
      <c r="I7" s="3">
        <v>5089.34</v>
      </c>
      <c r="J7" s="3">
        <v>0</v>
      </c>
      <c r="AG7" s="4"/>
    </row>
    <row r="8" spans="1:33" ht="15.75" thickBot="1" x14ac:dyDescent="0.3">
      <c r="A8" s="24" t="s">
        <v>15</v>
      </c>
      <c r="B8" s="25"/>
      <c r="C8" s="15">
        <v>3796839.1</v>
      </c>
      <c r="D8" s="15" t="s">
        <v>48</v>
      </c>
      <c r="E8" s="15">
        <f t="shared" si="0"/>
        <v>3908340.8000000003</v>
      </c>
      <c r="F8" s="15">
        <v>3541530.7</v>
      </c>
      <c r="G8" s="15">
        <v>157477.42000000001</v>
      </c>
      <c r="H8" s="3"/>
      <c r="I8" s="3"/>
      <c r="J8" s="3"/>
      <c r="AG8" s="4"/>
    </row>
    <row r="9" spans="1:33" ht="15.75" thickBot="1" x14ac:dyDescent="0.3">
      <c r="A9" s="24" t="s">
        <v>13</v>
      </c>
      <c r="B9" s="25"/>
      <c r="C9" s="15">
        <v>133911.12</v>
      </c>
      <c r="D9" s="15"/>
      <c r="E9" s="15">
        <f t="shared" si="0"/>
        <v>133911.12</v>
      </c>
      <c r="F9" s="15">
        <v>55542.61</v>
      </c>
      <c r="G9" s="15">
        <v>24018.03</v>
      </c>
      <c r="H9" s="2">
        <v>2733.04</v>
      </c>
      <c r="I9" s="2">
        <v>475015.86</v>
      </c>
      <c r="J9" s="2">
        <v>22494.31</v>
      </c>
      <c r="AG9" s="4"/>
    </row>
    <row r="10" spans="1:33" ht="15.75" thickBot="1" x14ac:dyDescent="0.3">
      <c r="A10" s="24" t="s">
        <v>16</v>
      </c>
      <c r="B10" s="25"/>
      <c r="C10" s="15"/>
      <c r="D10" s="15"/>
      <c r="E10" s="15">
        <f t="shared" si="0"/>
        <v>0</v>
      </c>
      <c r="F10" s="15"/>
      <c r="G10" s="15"/>
      <c r="H10" s="2"/>
      <c r="I10" s="2"/>
      <c r="J10" s="2"/>
      <c r="AG10" s="4"/>
    </row>
    <row r="11" spans="1:33" ht="15.75" thickBot="1" x14ac:dyDescent="0.3">
      <c r="A11" s="24" t="s">
        <v>14</v>
      </c>
      <c r="B11" s="25"/>
      <c r="C11" s="15"/>
      <c r="D11" s="15"/>
      <c r="E11" s="15">
        <f t="shared" si="0"/>
        <v>0</v>
      </c>
      <c r="F11" s="15"/>
      <c r="G11" s="15"/>
      <c r="H11" s="2"/>
      <c r="I11" s="2"/>
      <c r="J11" s="2"/>
      <c r="AG11" s="4"/>
    </row>
    <row r="12" spans="1:33" ht="15.75" thickBot="1" x14ac:dyDescent="0.3">
      <c r="A12" s="24" t="s">
        <v>17</v>
      </c>
      <c r="B12" s="25"/>
      <c r="C12" s="15"/>
      <c r="D12" s="15"/>
      <c r="E12" s="15">
        <f t="shared" si="0"/>
        <v>0</v>
      </c>
      <c r="F12" s="15"/>
      <c r="G12" s="15"/>
      <c r="H12" s="3">
        <v>-5129.76</v>
      </c>
      <c r="I12" s="3">
        <v>5129.76</v>
      </c>
      <c r="J12" s="3">
        <v>0</v>
      </c>
      <c r="AG12" s="4"/>
    </row>
    <row r="13" spans="1:33" ht="10.5" customHeight="1" thickBot="1" x14ac:dyDescent="0.3">
      <c r="A13" s="1"/>
      <c r="E13" s="4"/>
      <c r="F13" s="5"/>
      <c r="G13" s="5"/>
      <c r="AG13" s="4"/>
    </row>
    <row r="14" spans="1:33" s="16" customFormat="1" ht="23.25" thickBot="1" x14ac:dyDescent="0.3">
      <c r="C14" s="12" t="s">
        <v>0</v>
      </c>
      <c r="D14" s="12" t="s">
        <v>1</v>
      </c>
      <c r="E14" s="12" t="s">
        <v>2</v>
      </c>
      <c r="F14" s="12" t="s">
        <v>41</v>
      </c>
      <c r="G14" s="12" t="s">
        <v>42</v>
      </c>
    </row>
    <row r="15" spans="1:33" ht="15.75" thickBot="1" x14ac:dyDescent="0.3">
      <c r="A15" s="26" t="s">
        <v>7</v>
      </c>
      <c r="B15" s="27"/>
      <c r="C15" s="14">
        <f>+C16+C17+C29+C34+C28</f>
        <v>12452317.219999999</v>
      </c>
      <c r="D15" s="14">
        <f>+D16+D17+D29+D34+D28</f>
        <v>0</v>
      </c>
      <c r="E15" s="14">
        <f>+E16+E17+E29+E34+E28</f>
        <v>12452317.219999999</v>
      </c>
      <c r="F15" s="14">
        <f>+F16+F17+F29+F34+F28</f>
        <v>5724598.6599999992</v>
      </c>
      <c r="G15" s="14">
        <f>+G16+G17+G29+G34+G28</f>
        <v>4923276.28</v>
      </c>
      <c r="H15" s="2">
        <v>809882.58</v>
      </c>
      <c r="I15" s="2">
        <v>9880020.6199999992</v>
      </c>
      <c r="J15" s="2">
        <v>979232.44</v>
      </c>
      <c r="AG15" s="4"/>
    </row>
    <row r="16" spans="1:33" ht="15.75" thickBot="1" x14ac:dyDescent="0.3">
      <c r="A16" s="24" t="s">
        <v>18</v>
      </c>
      <c r="B16" s="25"/>
      <c r="C16" s="3">
        <v>96600</v>
      </c>
      <c r="D16" s="3"/>
      <c r="E16" s="3">
        <f>+C16+D16</f>
        <v>96600</v>
      </c>
      <c r="F16" s="3">
        <v>45240</v>
      </c>
      <c r="G16" s="3">
        <v>45240</v>
      </c>
      <c r="H16" s="3">
        <v>492133.44</v>
      </c>
      <c r="I16" s="3">
        <v>2342688.83</v>
      </c>
      <c r="J16" s="3">
        <v>190456.05</v>
      </c>
      <c r="AG16" s="4"/>
    </row>
    <row r="17" spans="1:33" ht="15.75" thickBot="1" x14ac:dyDescent="0.3">
      <c r="A17" s="24" t="s">
        <v>26</v>
      </c>
      <c r="B17" s="25"/>
      <c r="C17" s="3">
        <f>SUM(C18:C27)</f>
        <v>12219806.1</v>
      </c>
      <c r="D17" s="3">
        <f>SUM(D18:D27)</f>
        <v>0</v>
      </c>
      <c r="E17" s="3">
        <f>SUM(E18:E27)</f>
        <v>12219806.1</v>
      </c>
      <c r="F17" s="3">
        <f>SUM(F18:F27)</f>
        <v>5612403.0999999996</v>
      </c>
      <c r="G17" s="3">
        <f t="shared" ref="G17" si="1">SUM(G18:G27)</f>
        <v>4822239.9800000004</v>
      </c>
      <c r="H17" s="3"/>
      <c r="I17" s="3"/>
      <c r="J17" s="3"/>
      <c r="AG17" s="4"/>
    </row>
    <row r="18" spans="1:33" s="18" customFormat="1" ht="15" customHeight="1" thickBot="1" x14ac:dyDescent="0.3">
      <c r="A18" s="22" t="s">
        <v>19</v>
      </c>
      <c r="B18" s="23"/>
      <c r="C18" s="17"/>
      <c r="D18" s="17"/>
      <c r="E18" s="3">
        <f t="shared" ref="E18:E22" si="2">+C18+D18</f>
        <v>0</v>
      </c>
      <c r="F18" s="17"/>
      <c r="G18" s="17"/>
      <c r="H18" s="17">
        <v>-99000</v>
      </c>
      <c r="I18" s="17">
        <v>7453837.7199999997</v>
      </c>
      <c r="J18" s="17">
        <v>788776.39</v>
      </c>
      <c r="AE18" s="9"/>
      <c r="AF18" s="9"/>
      <c r="AG18" s="4"/>
    </row>
    <row r="19" spans="1:33" s="18" customFormat="1" ht="15" customHeight="1" thickBot="1" x14ac:dyDescent="0.3">
      <c r="A19" s="22" t="s">
        <v>20</v>
      </c>
      <c r="B19" s="23" t="s">
        <v>8</v>
      </c>
      <c r="C19" s="17">
        <v>9481957.5099999998</v>
      </c>
      <c r="D19" s="19"/>
      <c r="E19" s="3">
        <f t="shared" si="2"/>
        <v>9481957.5099999998</v>
      </c>
      <c r="F19" s="19">
        <v>4740978.72</v>
      </c>
      <c r="G19" s="19">
        <v>3950815.6</v>
      </c>
      <c r="H19" s="20"/>
      <c r="I19" s="20"/>
      <c r="J19" s="20"/>
      <c r="AE19" s="9"/>
      <c r="AF19" s="9"/>
      <c r="AG19" s="4"/>
    </row>
    <row r="20" spans="1:33" s="18" customFormat="1" ht="15" customHeight="1" thickBot="1" x14ac:dyDescent="0.3">
      <c r="A20" s="22" t="s">
        <v>21</v>
      </c>
      <c r="B20" s="23"/>
      <c r="C20" s="17">
        <f>1582848.59+160000</f>
        <v>1742848.59</v>
      </c>
      <c r="D20" s="17"/>
      <c r="E20" s="3">
        <f t="shared" si="2"/>
        <v>1742848.59</v>
      </c>
      <c r="F20" s="17">
        <f>79999.99+791424.39</f>
        <v>871424.38</v>
      </c>
      <c r="G20" s="17">
        <f>79999.99+791424.39</f>
        <v>871424.38</v>
      </c>
      <c r="H20" s="17">
        <v>0</v>
      </c>
      <c r="I20" s="17">
        <v>7354837.7199999997</v>
      </c>
      <c r="J20" s="17">
        <v>788776.39</v>
      </c>
      <c r="AE20" s="9"/>
      <c r="AF20" s="9"/>
      <c r="AG20" s="4"/>
    </row>
    <row r="21" spans="1:33" s="18" customFormat="1" ht="15" customHeight="1" thickBot="1" x14ac:dyDescent="0.3">
      <c r="A21" s="22" t="s">
        <v>46</v>
      </c>
      <c r="B21" s="23"/>
      <c r="C21" s="17">
        <v>900000</v>
      </c>
      <c r="D21" s="17"/>
      <c r="E21" s="3">
        <f t="shared" si="2"/>
        <v>900000</v>
      </c>
      <c r="F21" s="17">
        <v>0</v>
      </c>
      <c r="G21" s="17">
        <v>0</v>
      </c>
      <c r="H21" s="17"/>
      <c r="I21" s="17"/>
      <c r="J21" s="17"/>
      <c r="AE21" s="9"/>
      <c r="AF21" s="9"/>
      <c r="AG21" s="4"/>
    </row>
    <row r="22" spans="1:33" s="18" customFormat="1" ht="15" customHeight="1" thickBot="1" x14ac:dyDescent="0.3">
      <c r="A22" s="22" t="s">
        <v>22</v>
      </c>
      <c r="B22" s="23" t="s">
        <v>9</v>
      </c>
      <c r="C22" s="17">
        <v>95000</v>
      </c>
      <c r="D22" s="20"/>
      <c r="E22" s="3">
        <f t="shared" si="2"/>
        <v>95000</v>
      </c>
      <c r="F22" s="17">
        <v>0</v>
      </c>
      <c r="G22" s="17">
        <v>0</v>
      </c>
      <c r="H22" s="20"/>
      <c r="I22" s="20"/>
      <c r="J22" s="20"/>
      <c r="AE22" s="9"/>
      <c r="AF22" s="9"/>
      <c r="AG22" s="4"/>
    </row>
    <row r="23" spans="1:33" s="18" customFormat="1" ht="15" customHeight="1" thickBot="1" x14ac:dyDescent="0.3">
      <c r="A23" s="22" t="s">
        <v>23</v>
      </c>
      <c r="B23" s="23"/>
      <c r="C23" s="17"/>
      <c r="D23" s="17"/>
      <c r="E23" s="3">
        <f>+C23+D23</f>
        <v>0</v>
      </c>
      <c r="F23" s="17"/>
      <c r="G23" s="17"/>
      <c r="H23" s="17">
        <v>-99000</v>
      </c>
      <c r="I23" s="17">
        <v>99000</v>
      </c>
      <c r="J23" s="17">
        <v>0</v>
      </c>
      <c r="AE23" s="9"/>
      <c r="AF23" s="9"/>
      <c r="AG23" s="4"/>
    </row>
    <row r="24" spans="1:33" s="18" customFormat="1" ht="15" customHeight="1" thickBot="1" x14ac:dyDescent="0.3">
      <c r="A24" s="22" t="s">
        <v>24</v>
      </c>
      <c r="B24" s="23"/>
      <c r="C24" s="17"/>
      <c r="D24" s="17"/>
      <c r="E24" s="3">
        <f t="shared" ref="E24:E27" si="3">+C24+D24</f>
        <v>0</v>
      </c>
      <c r="F24" s="17"/>
      <c r="G24" s="17"/>
      <c r="H24" s="17"/>
      <c r="I24" s="17"/>
      <c r="J24" s="17"/>
      <c r="AE24" s="9"/>
      <c r="AF24" s="9"/>
      <c r="AG24" s="4"/>
    </row>
    <row r="25" spans="1:33" s="18" customFormat="1" ht="15" customHeight="1" thickBot="1" x14ac:dyDescent="0.3">
      <c r="A25" s="22" t="s">
        <v>25</v>
      </c>
      <c r="B25" s="23"/>
      <c r="C25" s="17"/>
      <c r="D25" s="17"/>
      <c r="E25" s="3">
        <f t="shared" si="3"/>
        <v>0</v>
      </c>
      <c r="F25" s="17"/>
      <c r="G25" s="17"/>
      <c r="H25" s="17"/>
      <c r="I25" s="17"/>
      <c r="J25" s="17"/>
      <c r="AE25" s="9"/>
      <c r="AF25" s="9"/>
      <c r="AG25" s="4"/>
    </row>
    <row r="26" spans="1:33" ht="15.75" customHeight="1" thickBot="1" x14ac:dyDescent="0.3">
      <c r="A26" s="22" t="s">
        <v>27</v>
      </c>
      <c r="B26" s="23"/>
      <c r="C26" s="17"/>
      <c r="D26" s="17"/>
      <c r="E26" s="3">
        <f t="shared" si="3"/>
        <v>0</v>
      </c>
      <c r="F26" s="17"/>
      <c r="G26" s="17"/>
      <c r="H26" s="2"/>
      <c r="I26" s="2"/>
      <c r="J26" s="2"/>
      <c r="AG26" s="4"/>
    </row>
    <row r="27" spans="1:33" ht="15.75" customHeight="1" thickBot="1" x14ac:dyDescent="0.3">
      <c r="A27" s="22" t="s">
        <v>28</v>
      </c>
      <c r="B27" s="23"/>
      <c r="C27" s="17"/>
      <c r="D27" s="17"/>
      <c r="E27" s="3">
        <f t="shared" si="3"/>
        <v>0</v>
      </c>
      <c r="F27" s="17"/>
      <c r="G27" s="17"/>
      <c r="H27" s="2"/>
      <c r="I27" s="2"/>
      <c r="J27" s="2"/>
      <c r="AG27" s="4"/>
    </row>
    <row r="28" spans="1:33" ht="15.75" customHeight="1" thickBot="1" x14ac:dyDescent="0.3">
      <c r="A28" s="24" t="s">
        <v>37</v>
      </c>
      <c r="B28" s="25"/>
      <c r="C28" s="3">
        <v>2000</v>
      </c>
      <c r="D28" s="17"/>
      <c r="E28" s="15">
        <f>+C28+D28</f>
        <v>2000</v>
      </c>
      <c r="F28" s="17"/>
      <c r="G28" s="17"/>
      <c r="H28" s="2"/>
      <c r="I28" s="2"/>
      <c r="J28" s="2"/>
      <c r="AG28" s="4"/>
    </row>
    <row r="29" spans="1:33" ht="15.75" customHeight="1" thickBot="1" x14ac:dyDescent="0.3">
      <c r="A29" s="24" t="s">
        <v>29</v>
      </c>
      <c r="B29" s="25"/>
      <c r="C29" s="3">
        <f>SUM(C30:C33)</f>
        <v>0</v>
      </c>
      <c r="D29" s="3">
        <f>SUM(D30:D33)</f>
        <v>0</v>
      </c>
      <c r="E29" s="3">
        <f>SUM(E30:E33)</f>
        <v>0</v>
      </c>
      <c r="F29" s="3">
        <f t="shared" ref="F29" si="4">SUM(F30:F33)</f>
        <v>0</v>
      </c>
      <c r="G29" s="3">
        <f t="shared" ref="G29" si="5">SUM(G30:G33)</f>
        <v>0</v>
      </c>
      <c r="H29" s="2"/>
      <c r="I29" s="2"/>
      <c r="J29" s="2"/>
      <c r="AG29" s="4"/>
    </row>
    <row r="30" spans="1:33" s="18" customFormat="1" ht="15" customHeight="1" thickBot="1" x14ac:dyDescent="0.3">
      <c r="A30" s="22" t="s">
        <v>30</v>
      </c>
      <c r="B30" s="23"/>
      <c r="C30" s="17"/>
      <c r="D30" s="17"/>
      <c r="E30" s="17">
        <f>+C30+D30</f>
        <v>0</v>
      </c>
      <c r="F30" s="17"/>
      <c r="G30" s="17"/>
      <c r="H30" s="17">
        <v>-99000</v>
      </c>
      <c r="I30" s="17">
        <v>7453837.7199999997</v>
      </c>
      <c r="J30" s="17">
        <v>788776.39</v>
      </c>
      <c r="AE30" s="9"/>
      <c r="AF30" s="9"/>
      <c r="AG30" s="4"/>
    </row>
    <row r="31" spans="1:33" s="18" customFormat="1" ht="15" customHeight="1" thickBot="1" x14ac:dyDescent="0.3">
      <c r="A31" s="22" t="s">
        <v>31</v>
      </c>
      <c r="B31" s="23" t="s">
        <v>8</v>
      </c>
      <c r="C31" s="17"/>
      <c r="D31" s="17"/>
      <c r="E31" s="17">
        <f t="shared" ref="E31:E33" si="6">+C31+D31</f>
        <v>0</v>
      </c>
      <c r="F31" s="17"/>
      <c r="G31" s="17"/>
      <c r="H31" s="20"/>
      <c r="I31" s="20"/>
      <c r="J31" s="20"/>
      <c r="AE31" s="9"/>
      <c r="AF31" s="9"/>
      <c r="AG31" s="4"/>
    </row>
    <row r="32" spans="1:33" s="18" customFormat="1" ht="15" customHeight="1" thickBot="1" x14ac:dyDescent="0.3">
      <c r="A32" s="22" t="s">
        <v>43</v>
      </c>
      <c r="B32" s="23" t="s">
        <v>9</v>
      </c>
      <c r="C32" s="17"/>
      <c r="D32" s="20"/>
      <c r="E32" s="17">
        <f t="shared" si="6"/>
        <v>0</v>
      </c>
      <c r="F32" s="20"/>
      <c r="G32" s="20"/>
      <c r="H32" s="20"/>
      <c r="I32" s="20"/>
      <c r="J32" s="20"/>
      <c r="AE32" s="9"/>
      <c r="AF32" s="9"/>
      <c r="AG32" s="4"/>
    </row>
    <row r="33" spans="1:33" s="18" customFormat="1" ht="15" customHeight="1" thickBot="1" x14ac:dyDescent="0.3">
      <c r="A33" s="22" t="s">
        <v>44</v>
      </c>
      <c r="B33" s="23"/>
      <c r="C33" s="17"/>
      <c r="D33" s="17"/>
      <c r="E33" s="17">
        <f t="shared" si="6"/>
        <v>0</v>
      </c>
      <c r="F33" s="17"/>
      <c r="G33" s="17"/>
      <c r="H33" s="17"/>
      <c r="I33" s="17"/>
      <c r="J33" s="17"/>
      <c r="AE33" s="9"/>
      <c r="AF33" s="9"/>
      <c r="AG33" s="4"/>
    </row>
    <row r="34" spans="1:33" ht="15.75" thickBot="1" x14ac:dyDescent="0.3">
      <c r="A34" s="24" t="s">
        <v>32</v>
      </c>
      <c r="B34" s="25"/>
      <c r="C34" s="3">
        <f>SUM(C35:C38)</f>
        <v>133911.12</v>
      </c>
      <c r="D34" s="3">
        <f>SUM(D35:D38)</f>
        <v>0</v>
      </c>
      <c r="E34" s="3">
        <f>SUM(E35:E38)</f>
        <v>133911.12</v>
      </c>
      <c r="F34" s="3">
        <f t="shared" ref="F34" si="7">SUM(F35:F38)</f>
        <v>66955.56</v>
      </c>
      <c r="G34" s="3">
        <f t="shared" ref="G34" si="8">SUM(G35:G38)</f>
        <v>55796.3</v>
      </c>
      <c r="H34" s="3">
        <v>450623.21</v>
      </c>
      <c r="I34" s="3">
        <v>49620</v>
      </c>
      <c r="J34" s="3">
        <v>0</v>
      </c>
      <c r="AG34" s="4"/>
    </row>
    <row r="35" spans="1:33" s="18" customFormat="1" ht="15" customHeight="1" thickBot="1" x14ac:dyDescent="0.3">
      <c r="A35" s="22" t="s">
        <v>33</v>
      </c>
      <c r="B35" s="23"/>
      <c r="C35" s="17"/>
      <c r="D35" s="19"/>
      <c r="E35" s="17">
        <f>+C35+D35</f>
        <v>0</v>
      </c>
      <c r="F35" s="17"/>
      <c r="G35" s="19"/>
      <c r="H35" s="20"/>
      <c r="I35" s="20"/>
      <c r="J35" s="20"/>
      <c r="AE35" s="9"/>
      <c r="AF35" s="9"/>
      <c r="AG35" s="4"/>
    </row>
    <row r="36" spans="1:33" s="18" customFormat="1" ht="15" customHeight="1" thickBot="1" x14ac:dyDescent="0.3">
      <c r="A36" s="22" t="s">
        <v>34</v>
      </c>
      <c r="B36" s="23"/>
      <c r="C36" s="17"/>
      <c r="D36" s="17"/>
      <c r="E36" s="17">
        <f t="shared" ref="E36:E38" si="9">+C36+D36</f>
        <v>0</v>
      </c>
      <c r="F36" s="17"/>
      <c r="G36" s="19"/>
      <c r="H36" s="20"/>
      <c r="I36" s="20"/>
      <c r="J36" s="20"/>
      <c r="AE36" s="9"/>
      <c r="AF36" s="9"/>
      <c r="AG36" s="4"/>
    </row>
    <row r="37" spans="1:33" s="18" customFormat="1" ht="15" customHeight="1" thickBot="1" x14ac:dyDescent="0.3">
      <c r="A37" s="22" t="s">
        <v>35</v>
      </c>
      <c r="B37" s="23"/>
      <c r="C37" s="17">
        <v>133911.12</v>
      </c>
      <c r="D37" s="17"/>
      <c r="E37" s="17">
        <f t="shared" si="9"/>
        <v>133911.12</v>
      </c>
      <c r="F37" s="21">
        <v>66955.56</v>
      </c>
      <c r="G37" s="19">
        <v>55796.3</v>
      </c>
      <c r="H37" s="20"/>
      <c r="I37" s="20"/>
      <c r="J37" s="20"/>
      <c r="AE37" s="9"/>
      <c r="AF37" s="9"/>
      <c r="AG37" s="4"/>
    </row>
    <row r="38" spans="1:33" s="18" customFormat="1" ht="15" customHeight="1" thickBot="1" x14ac:dyDescent="0.3">
      <c r="A38" s="22" t="s">
        <v>36</v>
      </c>
      <c r="B38" s="23"/>
      <c r="C38" s="17"/>
      <c r="D38" s="19"/>
      <c r="E38" s="17">
        <f t="shared" si="9"/>
        <v>0</v>
      </c>
      <c r="F38" s="20"/>
      <c r="G38" s="20"/>
      <c r="H38" s="20"/>
      <c r="I38" s="20"/>
      <c r="J38" s="20"/>
      <c r="AE38" s="9"/>
      <c r="AF38" s="9"/>
      <c r="AG38" s="4"/>
    </row>
    <row r="40" spans="1:33" x14ac:dyDescent="0.25">
      <c r="E40" s="5"/>
      <c r="F40" s="5"/>
      <c r="G40" s="5"/>
    </row>
    <row r="41" spans="1:33" x14ac:dyDescent="0.25">
      <c r="F41" s="6"/>
    </row>
    <row r="43" spans="1:33" x14ac:dyDescent="0.25">
      <c r="F43" s="6"/>
    </row>
  </sheetData>
  <mergeCells count="33">
    <mergeCell ref="A4:B4"/>
    <mergeCell ref="A5:B5"/>
    <mergeCell ref="A17:B17"/>
    <mergeCell ref="A26:B26"/>
    <mergeCell ref="A18:B18"/>
    <mergeCell ref="A7:B7"/>
    <mergeCell ref="A9:B9"/>
    <mergeCell ref="A25:B25"/>
    <mergeCell ref="A22:B22"/>
    <mergeCell ref="A24:B24"/>
    <mergeCell ref="A11:B11"/>
    <mergeCell ref="A8:B8"/>
    <mergeCell ref="A10:B10"/>
    <mergeCell ref="A19:B19"/>
    <mergeCell ref="A20:B20"/>
    <mergeCell ref="A23:B23"/>
    <mergeCell ref="A27:B27"/>
    <mergeCell ref="A29:B29"/>
    <mergeCell ref="A30:B30"/>
    <mergeCell ref="A31:B31"/>
    <mergeCell ref="A6:B6"/>
    <mergeCell ref="A12:B12"/>
    <mergeCell ref="A15:B15"/>
    <mergeCell ref="A16:B16"/>
    <mergeCell ref="A28:B28"/>
    <mergeCell ref="A21:B21"/>
    <mergeCell ref="A35:B35"/>
    <mergeCell ref="A36:B36"/>
    <mergeCell ref="A37:B37"/>
    <mergeCell ref="A38:B38"/>
    <mergeCell ref="A32:B32"/>
    <mergeCell ref="A33:B33"/>
    <mergeCell ref="A34:B34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DETALL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Martínez, Rosa Maria</dc:creator>
  <cp:lastModifiedBy>Maite Martín</cp:lastModifiedBy>
  <cp:lastPrinted>2021-01-18T12:36:32Z</cp:lastPrinted>
  <dcterms:created xsi:type="dcterms:W3CDTF">2020-01-13T11:30:17Z</dcterms:created>
  <dcterms:modified xsi:type="dcterms:W3CDTF">2022-07-20T11:02:55Z</dcterms:modified>
</cp:coreProperties>
</file>