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J:\a_gerencia\c_GE\G0600 G.E\G0657 Fiscalització o control intern-extern\Transparència\2024\"/>
    </mc:Choice>
  </mc:AlternateContent>
  <xr:revisionPtr revIDLastSave="0" documentId="8_{243B37B9-0B21-4BD0-8631-38ED7F54D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D18" i="1" l="1"/>
  <c r="E23" i="1" l="1"/>
  <c r="E9" i="1"/>
  <c r="E7" i="1"/>
  <c r="E8" i="1"/>
  <c r="E10" i="1"/>
  <c r="F5" i="1"/>
  <c r="C5" i="1"/>
  <c r="C36" i="1"/>
  <c r="C16" i="1" s="1"/>
  <c r="F18" i="1"/>
  <c r="G18" i="1"/>
  <c r="E19" i="1"/>
  <c r="D5" i="1" l="1"/>
  <c r="E5" i="1" s="1"/>
  <c r="E40" i="1"/>
  <c r="F31" i="1"/>
  <c r="E20" i="1"/>
  <c r="E30" i="1"/>
  <c r="E31" i="1"/>
  <c r="D31" i="1"/>
  <c r="C31" i="1"/>
  <c r="D36" i="1"/>
  <c r="E36" i="1" s="1"/>
  <c r="F36" i="1"/>
  <c r="F16" i="1" s="1"/>
  <c r="C24" i="1"/>
  <c r="C21" i="1"/>
  <c r="E39" i="1"/>
  <c r="E6" i="1" l="1"/>
  <c r="C18" i="1" l="1"/>
  <c r="E22" i="1" l="1"/>
  <c r="G31" i="1" l="1"/>
  <c r="E24" i="1"/>
  <c r="E21" i="1"/>
  <c r="G16" i="1"/>
  <c r="E18" i="1"/>
  <c r="E16" i="1" s="1"/>
  <c r="E17" i="1"/>
  <c r="H5" i="1"/>
  <c r="G5" i="1"/>
  <c r="D16" i="1" l="1"/>
</calcChain>
</file>

<file path=xl/sharedStrings.xml><?xml version="1.0" encoding="utf-8"?>
<sst xmlns="http://schemas.openxmlformats.org/spreadsheetml/2006/main" count="53" uniqueCount="48">
  <si>
    <t>Pressupost Sector Públic del Departament de Cultura</t>
  </si>
  <si>
    <t>Pres. Inicial (1)</t>
  </si>
  <si>
    <t>Modif. de Pressupost (2)</t>
  </si>
  <si>
    <t>Pres. Definitiu (3 = 1 + 2)</t>
  </si>
  <si>
    <t>Disposat</t>
  </si>
  <si>
    <t>Obligat</t>
  </si>
  <si>
    <t>Despeses</t>
  </si>
  <si>
    <t>1  REMUNERACIONS DE PERSONAL</t>
  </si>
  <si>
    <t>2  DESPESES CORRENTS DE BÉNS I SERVEIS</t>
  </si>
  <si>
    <t>3  DESPESES FINANCERES</t>
  </si>
  <si>
    <t>4. TRANSFERÈNCIES CORRENTS</t>
  </si>
  <si>
    <t>6  INVERSIONS</t>
  </si>
  <si>
    <t>7. TRANSFERÈNCIES DE CAPITAL</t>
  </si>
  <si>
    <t>8. VARIACIÓ D'ACTIUS FINANCERS</t>
  </si>
  <si>
    <t>9  VARIACIÓ DE PASSIU FINANCERS</t>
  </si>
  <si>
    <t>Drets reconeguts</t>
  </si>
  <si>
    <t>Recaptació</t>
  </si>
  <si>
    <t>Ingressos</t>
  </si>
  <si>
    <t>3 TAXES, VENDES DE SERVEIS I ALTRES INGRESSOS</t>
  </si>
  <si>
    <t>4 TRANSFERÈNCIES CORRENTS</t>
  </si>
  <si>
    <t>40 TRANSFERÈNCIES ADM. DE L'ESTAT</t>
  </si>
  <si>
    <t>41 TRANSFERÈNCIES DEPARTAMENT DE CULTURA</t>
  </si>
  <si>
    <t>De l'Administració de la Generalitat</t>
  </si>
  <si>
    <t>41 TRANSFERÈNCIES ALTRES DEPARTAMENTS GENERALTIAT</t>
  </si>
  <si>
    <t>46 TRANSFERÈNCIES AJUNTAMENT</t>
  </si>
  <si>
    <t>D'empreses privades</t>
  </si>
  <si>
    <t>46 TRANSFERÈNCIES DIPUTACIÓ</t>
  </si>
  <si>
    <t>46 TRANSFERÈNCIES CONSELLS COMARCALS</t>
  </si>
  <si>
    <t>47 TRANSFERÈNCIES EMPRESES PRIVADES</t>
  </si>
  <si>
    <t>48 TRANSFERÈNCIES ENTITATS</t>
  </si>
  <si>
    <t>49 TRANSFERÈNCIES  UE</t>
  </si>
  <si>
    <t>5 INGRESSOS PATRIMONIALS</t>
  </si>
  <si>
    <t>7 TRANFERÈNCIES DE CAPITAL</t>
  </si>
  <si>
    <t>70 TRANSFERÈNCIES ADM. DE L'ESTAT</t>
  </si>
  <si>
    <t>71 TRANSFERÈNCIES DEPARTAMENT DE CULTURA</t>
  </si>
  <si>
    <t>8 VARIACIÓ D'ACTIUS FINANCERS</t>
  </si>
  <si>
    <t>81  REINTEGRAMENT DE PRÉSTECS  FORA SECTOR  PÚBLIC</t>
  </si>
  <si>
    <t>81 REINTEGRAMENT BESTRETES PERSONAL</t>
  </si>
  <si>
    <t>83 APORTACIONS DE CAPITAL DEL DEPARTAMENT DE CULTURA</t>
  </si>
  <si>
    <t>87 ROMANENTS DE TRESORERIA D'EXERCICIS ANTERIORS</t>
  </si>
  <si>
    <t xml:space="preserve">Entitat </t>
  </si>
  <si>
    <t>76 TRANSFERÈNCIES AJUNTAMENT I DIPUTACIÓ</t>
  </si>
  <si>
    <t>77 TRANSFERÈNCIES EMPRESES PRIVADES</t>
  </si>
  <si>
    <t>Consorci de l'Institut Ramon Llull</t>
  </si>
  <si>
    <t>45 TRANSFERÈNCIES ALTRES COMUNITATS AUTÒNOMES</t>
  </si>
  <si>
    <t>43 TRANSFERÈNCIES D'ENTITATS AUTÒNOMES DE LA GENERALITAT</t>
  </si>
  <si>
    <t>Reserves / Autoritzat</t>
  </si>
  <si>
    <t>Execució provisional:  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</si>
</sst>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#,##0.00;@"/>
    <numFmt numFmtId="165" formatCode="#,##0.00_ ;\-#,##0.00\ 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EF4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164" fontId="7" fillId="7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7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5" fillId="0" borderId="0" xfId="1" applyFont="1"/>
    <xf numFmtId="4" fontId="0" fillId="0" borderId="0" xfId="0" applyNumberFormat="1"/>
    <xf numFmtId="165" fontId="9" fillId="0" borderId="0" xfId="0" applyNumberFormat="1" applyFont="1"/>
    <xf numFmtId="43" fontId="0" fillId="0" borderId="0" xfId="1" applyFont="1"/>
    <xf numFmtId="166" fontId="0" fillId="0" borderId="0" xfId="0" applyNumberFormat="1"/>
    <xf numFmtId="49" fontId="11" fillId="0" borderId="2" xfId="0" applyNumberFormat="1" applyFont="1" applyBorder="1" applyAlignment="1">
      <alignment horizontal="left" vertical="center" wrapText="1" indent="2"/>
    </xf>
    <xf numFmtId="49" fontId="11" fillId="0" borderId="3" xfId="0" applyNumberFormat="1" applyFont="1" applyBorder="1" applyAlignment="1">
      <alignment horizontal="left" vertical="center" wrapText="1" indent="2"/>
    </xf>
    <xf numFmtId="49" fontId="8" fillId="6" borderId="2" xfId="0" applyNumberFormat="1" applyFont="1" applyFill="1" applyBorder="1" applyAlignment="1">
      <alignment horizontal="left" vertical="center" wrapText="1" indent="2"/>
    </xf>
    <xf numFmtId="49" fontId="8" fillId="6" borderId="3" xfId="0" applyNumberFormat="1" applyFont="1" applyFill="1" applyBorder="1" applyAlignment="1">
      <alignment horizontal="left" vertical="center" wrapText="1" indent="2"/>
    </xf>
    <xf numFmtId="49" fontId="8" fillId="5" borderId="2" xfId="0" applyNumberFormat="1" applyFont="1" applyFill="1" applyBorder="1" applyAlignment="1">
      <alignment horizontal="left" vertical="center" wrapText="1" indent="1"/>
    </xf>
    <xf numFmtId="49" fontId="8" fillId="5" borderId="3" xfId="0" applyNumberFormat="1" applyFont="1" applyFill="1" applyBorder="1" applyAlignment="1">
      <alignment horizontal="left" vertical="center" wrapText="1" indent="1"/>
    </xf>
    <xf numFmtId="49" fontId="7" fillId="6" borderId="2" xfId="0" applyNumberFormat="1" applyFont="1" applyFill="1" applyBorder="1" applyAlignment="1">
      <alignment horizontal="left" vertical="center" wrapText="1" indent="2"/>
    </xf>
    <xf numFmtId="49" fontId="7" fillId="6" borderId="3" xfId="0" applyNumberFormat="1" applyFont="1" applyFill="1" applyBorder="1" applyAlignment="1">
      <alignment horizontal="left" vertical="center" wrapText="1" indent="2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10" zoomScaleNormal="110" workbookViewId="0">
      <selection activeCell="K19" sqref="K19"/>
    </sheetView>
  </sheetViews>
  <sheetFormatPr defaultColWidth="9.140625" defaultRowHeight="15" x14ac:dyDescent="0.25"/>
  <cols>
    <col min="1" max="1" width="47.140625" customWidth="1"/>
    <col min="2" max="2" width="15.7109375" customWidth="1"/>
    <col min="3" max="8" width="20.28515625" customWidth="1"/>
    <col min="10" max="10" width="12.28515625" bestFit="1" customWidth="1"/>
  </cols>
  <sheetData>
    <row r="1" spans="1:10" ht="23.25" x14ac:dyDescent="0.25">
      <c r="A1" s="1" t="s">
        <v>0</v>
      </c>
      <c r="B1" s="1"/>
      <c r="C1" s="2"/>
      <c r="D1" s="3"/>
      <c r="E1" s="4"/>
      <c r="F1" s="5"/>
      <c r="G1" s="3"/>
    </row>
    <row r="2" spans="1:10" ht="23.25" x14ac:dyDescent="0.25">
      <c r="A2" s="1" t="s">
        <v>47</v>
      </c>
      <c r="B2" s="1"/>
      <c r="C2" s="3"/>
      <c r="D2" s="3"/>
      <c r="E2" s="4"/>
      <c r="F2" s="3"/>
      <c r="G2" s="6"/>
    </row>
    <row r="3" spans="1:10" ht="15.75" thickBot="1" x14ac:dyDescent="0.3">
      <c r="E3" s="15"/>
      <c r="F3" s="15"/>
      <c r="G3" s="15"/>
      <c r="H3" s="15"/>
    </row>
    <row r="4" spans="1:10" s="20" customFormat="1" ht="34.5" thickBot="1" x14ac:dyDescent="0.3">
      <c r="A4" s="9" t="s">
        <v>40</v>
      </c>
      <c r="B4" s="9" t="s">
        <v>43</v>
      </c>
      <c r="C4" s="19" t="s">
        <v>1</v>
      </c>
      <c r="D4" s="19" t="s">
        <v>2</v>
      </c>
      <c r="E4" s="19" t="s">
        <v>3</v>
      </c>
      <c r="F4" s="19" t="s">
        <v>46</v>
      </c>
      <c r="G4" s="19" t="s">
        <v>4</v>
      </c>
      <c r="H4" s="19" t="s">
        <v>5</v>
      </c>
    </row>
    <row r="5" spans="1:10" s="10" customFormat="1" thickBot="1" x14ac:dyDescent="0.25">
      <c r="A5" s="30" t="s">
        <v>6</v>
      </c>
      <c r="B5" s="31"/>
      <c r="C5" s="7">
        <f>SUM(C6:C13)</f>
        <v>15547596.67</v>
      </c>
      <c r="D5" s="7">
        <f>SUM(D6:D13)</f>
        <v>1405458.49</v>
      </c>
      <c r="E5" s="7">
        <f>+SUM(C5:D5)</f>
        <v>16953055.16</v>
      </c>
      <c r="F5" s="7">
        <f>SUM(F6:F13)</f>
        <v>16462924.25</v>
      </c>
      <c r="G5" s="7">
        <f>SUM(G6:G13)</f>
        <v>15588194.939999999</v>
      </c>
      <c r="H5" s="7">
        <f>SUM(H6:H13)</f>
        <v>11417384.879999999</v>
      </c>
    </row>
    <row r="6" spans="1:10" s="10" customFormat="1" thickBot="1" x14ac:dyDescent="0.25">
      <c r="A6" s="32" t="s">
        <v>7</v>
      </c>
      <c r="B6" s="33"/>
      <c r="C6" s="8">
        <v>4604467.82</v>
      </c>
      <c r="D6" s="14">
        <v>0</v>
      </c>
      <c r="E6" s="8">
        <f>+SUM(C6:D6)</f>
        <v>4604467.82</v>
      </c>
      <c r="F6" s="8">
        <v>4119885.78</v>
      </c>
      <c r="G6" s="8">
        <v>4119885.78</v>
      </c>
      <c r="H6" s="8">
        <v>4119885.78</v>
      </c>
    </row>
    <row r="7" spans="1:10" s="10" customFormat="1" thickBot="1" x14ac:dyDescent="0.25">
      <c r="A7" s="32" t="s">
        <v>8</v>
      </c>
      <c r="B7" s="33"/>
      <c r="C7" s="8">
        <v>5980651.9900000002</v>
      </c>
      <c r="D7" s="14">
        <v>-2023005.86</v>
      </c>
      <c r="E7" s="8">
        <f t="shared" ref="E7:E10" si="0">+SUM(C7:D7)</f>
        <v>3957646.13</v>
      </c>
      <c r="F7" s="8">
        <v>3772683.01</v>
      </c>
      <c r="G7" s="8">
        <v>3500070.6</v>
      </c>
      <c r="H7" s="8">
        <v>2498915.37</v>
      </c>
    </row>
    <row r="8" spans="1:10" s="10" customFormat="1" thickBot="1" x14ac:dyDescent="0.25">
      <c r="A8" s="32" t="s">
        <v>9</v>
      </c>
      <c r="B8" s="33"/>
      <c r="C8" s="8">
        <v>0</v>
      </c>
      <c r="D8" s="8">
        <v>3000</v>
      </c>
      <c r="E8" s="8">
        <f t="shared" si="0"/>
        <v>3000</v>
      </c>
      <c r="F8" s="8">
        <v>721.56</v>
      </c>
      <c r="G8" s="8">
        <v>721.56</v>
      </c>
      <c r="H8" s="8">
        <v>721.56</v>
      </c>
    </row>
    <row r="9" spans="1:10" s="10" customFormat="1" thickBot="1" x14ac:dyDescent="0.25">
      <c r="A9" s="32" t="s">
        <v>10</v>
      </c>
      <c r="B9" s="33"/>
      <c r="C9" s="8">
        <v>4795087.96</v>
      </c>
      <c r="D9" s="14">
        <v>3287048.31</v>
      </c>
      <c r="E9" s="8">
        <f t="shared" si="0"/>
        <v>8082136.2699999996</v>
      </c>
      <c r="F9" s="8">
        <v>8547864.4399999995</v>
      </c>
      <c r="G9" s="8">
        <v>7945754.6500000004</v>
      </c>
      <c r="H9" s="8">
        <v>4791125.24</v>
      </c>
      <c r="J9" s="23"/>
    </row>
    <row r="10" spans="1:10" s="10" customFormat="1" thickBot="1" x14ac:dyDescent="0.25">
      <c r="A10" s="32" t="s">
        <v>11</v>
      </c>
      <c r="B10" s="33"/>
      <c r="C10" s="8">
        <v>167388.9</v>
      </c>
      <c r="D10" s="14">
        <v>138416.04</v>
      </c>
      <c r="E10" s="8">
        <f t="shared" si="0"/>
        <v>305804.94</v>
      </c>
      <c r="F10" s="8">
        <v>21769.46</v>
      </c>
      <c r="G10" s="8">
        <v>21762.35</v>
      </c>
      <c r="H10" s="8">
        <v>6736.93</v>
      </c>
    </row>
    <row r="11" spans="1:10" s="10" customFormat="1" thickBot="1" x14ac:dyDescent="0.25">
      <c r="A11" s="32" t="s">
        <v>12</v>
      </c>
      <c r="B11" s="33"/>
      <c r="C11" s="8"/>
      <c r="D11" s="8"/>
      <c r="E11" s="8"/>
      <c r="F11" s="8"/>
      <c r="G11" s="8"/>
      <c r="H11" s="8"/>
    </row>
    <row r="12" spans="1:10" s="10" customFormat="1" thickBot="1" x14ac:dyDescent="0.25">
      <c r="A12" s="32" t="s">
        <v>13</v>
      </c>
      <c r="B12" s="33"/>
      <c r="C12" s="8"/>
      <c r="D12" s="8"/>
      <c r="E12" s="8"/>
      <c r="F12" s="8"/>
      <c r="G12" s="8"/>
      <c r="H12" s="8"/>
    </row>
    <row r="13" spans="1:10" s="10" customFormat="1" thickBot="1" x14ac:dyDescent="0.25">
      <c r="A13" s="32" t="s">
        <v>14</v>
      </c>
      <c r="B13" s="33"/>
      <c r="C13" s="8"/>
      <c r="D13" s="8"/>
      <c r="E13" s="8"/>
      <c r="F13" s="8"/>
      <c r="G13" s="8"/>
      <c r="H13" s="8"/>
    </row>
    <row r="14" spans="1:10" ht="15.75" thickBot="1" x14ac:dyDescent="0.3">
      <c r="A14" s="11"/>
      <c r="C14" s="21"/>
      <c r="D14" s="21"/>
      <c r="E14" s="21"/>
      <c r="F14" s="15"/>
      <c r="G14" s="15"/>
    </row>
    <row r="15" spans="1:10" s="20" customFormat="1" ht="23.25" thickBot="1" x14ac:dyDescent="0.3">
      <c r="C15" s="19" t="s">
        <v>1</v>
      </c>
      <c r="D15" s="19" t="s">
        <v>2</v>
      </c>
      <c r="E15" s="19" t="s">
        <v>3</v>
      </c>
      <c r="F15" s="19" t="s">
        <v>15</v>
      </c>
      <c r="G15" s="19" t="s">
        <v>16</v>
      </c>
    </row>
    <row r="16" spans="1:10" s="17" customFormat="1" ht="15.75" thickBot="1" x14ac:dyDescent="0.3">
      <c r="A16" s="30" t="s">
        <v>17</v>
      </c>
      <c r="B16" s="31"/>
      <c r="C16" s="7">
        <f>+C17+C18+C31+C36+C30</f>
        <v>15547596.67</v>
      </c>
      <c r="D16" s="7">
        <f>+D17+D18+D31+D36+D30</f>
        <v>1405458.4900000002</v>
      </c>
      <c r="E16" s="7">
        <f>+E17+E18+E31+E36+E30</f>
        <v>16953055.16</v>
      </c>
      <c r="F16" s="7">
        <f>+F17+F18+F31+F36+F30</f>
        <v>10621913.639999999</v>
      </c>
      <c r="G16" s="7">
        <f>+G17+G18+G31+G36+G30</f>
        <v>9008599.209999999</v>
      </c>
    </row>
    <row r="17" spans="1:8" s="17" customFormat="1" ht="15.75" thickBot="1" x14ac:dyDescent="0.3">
      <c r="A17" s="28" t="s">
        <v>18</v>
      </c>
      <c r="B17" s="29"/>
      <c r="C17" s="16">
        <v>96600</v>
      </c>
      <c r="D17" s="16"/>
      <c r="E17" s="16">
        <f>+SUM(C17:D17)</f>
        <v>96600</v>
      </c>
      <c r="F17" s="18">
        <v>93463.69</v>
      </c>
      <c r="G17" s="16">
        <v>83426.02</v>
      </c>
    </row>
    <row r="18" spans="1:8" s="17" customFormat="1" ht="15.75" thickBot="1" x14ac:dyDescent="0.3">
      <c r="A18" s="28" t="s">
        <v>19</v>
      </c>
      <c r="B18" s="29"/>
      <c r="C18" s="16">
        <f>SUM(C19:C29)</f>
        <v>15281607.77</v>
      </c>
      <c r="D18" s="16">
        <f>SUM(D19:D29)</f>
        <v>-4298686.0199999996</v>
      </c>
      <c r="E18" s="16">
        <f>+SUM(C18:D18)</f>
        <v>10982921.75</v>
      </c>
      <c r="F18" s="16">
        <f>SUM(F19:F29)</f>
        <v>10374184.27</v>
      </c>
      <c r="G18" s="16">
        <f>SUM(G19:G29)</f>
        <v>8785483.2200000007</v>
      </c>
    </row>
    <row r="19" spans="1:8" ht="15.75" thickBot="1" x14ac:dyDescent="0.3">
      <c r="A19" s="26" t="s">
        <v>20</v>
      </c>
      <c r="B19" s="27"/>
      <c r="C19" s="8"/>
      <c r="D19" s="8">
        <v>100000</v>
      </c>
      <c r="E19" s="14">
        <f>+SUM(C19:D19)</f>
        <v>100000</v>
      </c>
      <c r="F19" s="8">
        <v>100000</v>
      </c>
      <c r="G19" s="8">
        <v>100000</v>
      </c>
    </row>
    <row r="20" spans="1:8" ht="15" customHeight="1" thickBot="1" x14ac:dyDescent="0.3">
      <c r="A20" s="26" t="s">
        <v>21</v>
      </c>
      <c r="B20" s="27" t="s">
        <v>22</v>
      </c>
      <c r="C20" s="8">
        <v>12423759.18</v>
      </c>
      <c r="D20" s="14">
        <v>-4348686.0199999996</v>
      </c>
      <c r="E20" s="14">
        <f>+SUM(C20:D20)</f>
        <v>8075073.1600000001</v>
      </c>
      <c r="F20" s="14">
        <v>8057823.1600000001</v>
      </c>
      <c r="G20" s="14">
        <v>7298942.8200000003</v>
      </c>
      <c r="H20" s="22"/>
    </row>
    <row r="21" spans="1:8" ht="15.75" thickBot="1" x14ac:dyDescent="0.3">
      <c r="A21" s="26" t="s">
        <v>23</v>
      </c>
      <c r="B21" s="27"/>
      <c r="C21" s="8">
        <f>1597848.59+160000</f>
        <v>1757848.59</v>
      </c>
      <c r="D21" s="8">
        <v>0</v>
      </c>
      <c r="E21" s="8">
        <f t="shared" ref="E21:E24" si="1">+SUM(C21:D21)</f>
        <v>1757848.59</v>
      </c>
      <c r="F21" s="8">
        <v>1611361.11</v>
      </c>
      <c r="G21" s="8">
        <v>1331540.3999999999</v>
      </c>
    </row>
    <row r="22" spans="1:8" ht="15.75" thickBot="1" x14ac:dyDescent="0.3">
      <c r="A22" s="26" t="s">
        <v>45</v>
      </c>
      <c r="B22" s="27"/>
      <c r="C22" s="8">
        <v>0</v>
      </c>
      <c r="D22" s="8">
        <v>0</v>
      </c>
      <c r="E22" s="8">
        <f t="shared" si="1"/>
        <v>0</v>
      </c>
      <c r="F22" s="8"/>
      <c r="G22" s="8"/>
    </row>
    <row r="23" spans="1:8" ht="15.75" thickBot="1" x14ac:dyDescent="0.3">
      <c r="A23" s="26" t="s">
        <v>44</v>
      </c>
      <c r="B23" s="27"/>
      <c r="C23" s="8">
        <v>950000</v>
      </c>
      <c r="D23" s="8">
        <v>-50000</v>
      </c>
      <c r="E23" s="8">
        <f t="shared" si="1"/>
        <v>900000</v>
      </c>
      <c r="F23" s="8">
        <v>550000</v>
      </c>
      <c r="G23" s="8"/>
    </row>
    <row r="24" spans="1:8" ht="15.75" thickBot="1" x14ac:dyDescent="0.3">
      <c r="A24" s="26" t="s">
        <v>24</v>
      </c>
      <c r="B24" s="27" t="s">
        <v>25</v>
      </c>
      <c r="C24" s="8">
        <f>90000+60000</f>
        <v>150000</v>
      </c>
      <c r="D24" s="8">
        <v>0</v>
      </c>
      <c r="E24" s="8">
        <f t="shared" si="1"/>
        <v>150000</v>
      </c>
      <c r="F24" s="14">
        <v>55000</v>
      </c>
      <c r="G24" s="14">
        <v>55000</v>
      </c>
    </row>
    <row r="25" spans="1:8" ht="15.75" thickBot="1" x14ac:dyDescent="0.3">
      <c r="A25" s="26" t="s">
        <v>26</v>
      </c>
      <c r="B25" s="27"/>
      <c r="C25" s="8"/>
      <c r="D25" s="8"/>
      <c r="E25" s="8"/>
      <c r="F25" s="8"/>
      <c r="G25" s="8"/>
    </row>
    <row r="26" spans="1:8" ht="15.75" thickBot="1" x14ac:dyDescent="0.3">
      <c r="A26" s="26" t="s">
        <v>27</v>
      </c>
      <c r="B26" s="27"/>
      <c r="C26" s="8"/>
      <c r="D26" s="8"/>
      <c r="E26" s="8"/>
      <c r="F26" s="8"/>
      <c r="G26" s="8"/>
    </row>
    <row r="27" spans="1:8" ht="15.75" thickBot="1" x14ac:dyDescent="0.3">
      <c r="A27" s="26" t="s">
        <v>28</v>
      </c>
      <c r="B27" s="27"/>
      <c r="C27" s="8"/>
      <c r="D27" s="8"/>
      <c r="E27" s="8"/>
      <c r="F27" s="8"/>
      <c r="G27" s="8"/>
    </row>
    <row r="28" spans="1:8" ht="15.75" thickBot="1" x14ac:dyDescent="0.3">
      <c r="A28" s="26" t="s">
        <v>29</v>
      </c>
      <c r="B28" s="27"/>
      <c r="C28" s="8"/>
      <c r="D28" s="8"/>
      <c r="E28" s="8"/>
      <c r="F28" s="8"/>
      <c r="G28" s="8"/>
    </row>
    <row r="29" spans="1:8" ht="15.75" thickBot="1" x14ac:dyDescent="0.3">
      <c r="A29" s="26" t="s">
        <v>30</v>
      </c>
      <c r="B29" s="27"/>
      <c r="C29" s="8"/>
      <c r="D29" s="8"/>
      <c r="E29" s="8"/>
      <c r="F29" s="8"/>
      <c r="G29" s="8"/>
    </row>
    <row r="30" spans="1:8" s="17" customFormat="1" ht="15.75" thickBot="1" x14ac:dyDescent="0.3">
      <c r="A30" s="28" t="s">
        <v>31</v>
      </c>
      <c r="B30" s="29"/>
      <c r="C30" s="16">
        <v>2000</v>
      </c>
      <c r="D30" s="18"/>
      <c r="E30" s="18">
        <f>+SUM(C30:D30)</f>
        <v>2000</v>
      </c>
      <c r="F30" s="18">
        <v>825.91</v>
      </c>
      <c r="G30" s="18">
        <v>199.27</v>
      </c>
    </row>
    <row r="31" spans="1:8" s="17" customFormat="1" ht="15.75" thickBot="1" x14ac:dyDescent="0.3">
      <c r="A31" s="28" t="s">
        <v>32</v>
      </c>
      <c r="B31" s="29"/>
      <c r="C31" s="16">
        <f>SUM(C32:C35)</f>
        <v>0</v>
      </c>
      <c r="D31" s="16">
        <f>SUM(D32:D35)</f>
        <v>0</v>
      </c>
      <c r="E31" s="16">
        <f>+SUM(C31:D31)</f>
        <v>0</v>
      </c>
      <c r="F31" s="16">
        <f>SUM(F32:F35)</f>
        <v>0</v>
      </c>
      <c r="G31" s="16">
        <f t="shared" ref="G31" si="2">SUM(G32:G35)</f>
        <v>0</v>
      </c>
    </row>
    <row r="32" spans="1:8" ht="15.75" thickBot="1" x14ac:dyDescent="0.3">
      <c r="A32" s="26" t="s">
        <v>33</v>
      </c>
      <c r="B32" s="27"/>
      <c r="C32" s="8"/>
      <c r="D32" s="8"/>
      <c r="E32" s="8"/>
      <c r="F32" s="8"/>
      <c r="G32" s="8"/>
    </row>
    <row r="33" spans="1:7" ht="15" customHeight="1" thickBot="1" x14ac:dyDescent="0.3">
      <c r="A33" s="26" t="s">
        <v>34</v>
      </c>
      <c r="B33" s="27" t="s">
        <v>22</v>
      </c>
      <c r="C33" s="8"/>
      <c r="D33" s="8"/>
      <c r="E33" s="8"/>
      <c r="F33" s="8"/>
      <c r="G33" s="8"/>
    </row>
    <row r="34" spans="1:7" ht="15.75" thickBot="1" x14ac:dyDescent="0.3">
      <c r="A34" s="26" t="s">
        <v>41</v>
      </c>
      <c r="B34" s="27" t="s">
        <v>25</v>
      </c>
      <c r="C34" s="8"/>
      <c r="D34" s="14"/>
      <c r="E34" s="14"/>
      <c r="F34" s="14"/>
      <c r="G34" s="13"/>
    </row>
    <row r="35" spans="1:7" ht="15.75" thickBot="1" x14ac:dyDescent="0.3">
      <c r="A35" s="26" t="s">
        <v>42</v>
      </c>
      <c r="B35" s="27"/>
      <c r="C35" s="8"/>
      <c r="D35" s="8"/>
      <c r="E35" s="8"/>
      <c r="F35" s="8"/>
      <c r="G35" s="8"/>
    </row>
    <row r="36" spans="1:7" s="17" customFormat="1" ht="15.75" thickBot="1" x14ac:dyDescent="0.3">
      <c r="A36" s="28" t="s">
        <v>35</v>
      </c>
      <c r="B36" s="29"/>
      <c r="C36" s="16">
        <f>SUM(C37:C40)</f>
        <v>167388.9</v>
      </c>
      <c r="D36" s="16">
        <f>SUM(D37:D40)</f>
        <v>5704144.5099999998</v>
      </c>
      <c r="E36" s="16">
        <f>+SUM(C36:D36)</f>
        <v>5871533.4100000001</v>
      </c>
      <c r="F36" s="16">
        <f>SUM(F37:F40)</f>
        <v>153439.76999999999</v>
      </c>
      <c r="G36" s="16">
        <f>SUM(G37:G40)</f>
        <v>139490.70000000001</v>
      </c>
    </row>
    <row r="37" spans="1:7" ht="15.75" thickBot="1" x14ac:dyDescent="0.3">
      <c r="A37" s="26" t="s">
        <v>36</v>
      </c>
      <c r="B37" s="27"/>
      <c r="C37" s="8"/>
      <c r="D37" s="14"/>
      <c r="E37" s="12"/>
      <c r="F37" s="8"/>
      <c r="G37" s="14"/>
    </row>
    <row r="38" spans="1:7" ht="15.75" thickBot="1" x14ac:dyDescent="0.3">
      <c r="A38" s="26" t="s">
        <v>37</v>
      </c>
      <c r="B38" s="27"/>
      <c r="C38" s="8"/>
      <c r="D38" s="8"/>
      <c r="E38" s="12"/>
      <c r="F38" s="8"/>
      <c r="G38" s="14"/>
    </row>
    <row r="39" spans="1:7" ht="15.75" thickBot="1" x14ac:dyDescent="0.3">
      <c r="A39" s="26" t="s">
        <v>38</v>
      </c>
      <c r="B39" s="27"/>
      <c r="C39" s="8">
        <v>167388.9</v>
      </c>
      <c r="D39" s="8"/>
      <c r="E39" s="12">
        <f t="shared" ref="E39:E40" si="3">+SUM(C39:D39)</f>
        <v>167388.9</v>
      </c>
      <c r="F39" s="8">
        <v>153439.76999999999</v>
      </c>
      <c r="G39" s="8">
        <v>139490.70000000001</v>
      </c>
    </row>
    <row r="40" spans="1:7" ht="15.75" thickBot="1" x14ac:dyDescent="0.3">
      <c r="A40" s="26" t="s">
        <v>39</v>
      </c>
      <c r="B40" s="27"/>
      <c r="C40" s="8"/>
      <c r="D40" s="14">
        <v>5704144.5099999998</v>
      </c>
      <c r="E40" s="12">
        <f t="shared" si="3"/>
        <v>5704144.5099999998</v>
      </c>
      <c r="F40" s="13"/>
      <c r="G40" s="13"/>
    </row>
    <row r="42" spans="1:7" x14ac:dyDescent="0.25">
      <c r="D42" s="24"/>
    </row>
    <row r="43" spans="1:7" x14ac:dyDescent="0.25">
      <c r="D43" s="24"/>
      <c r="E43" s="15"/>
    </row>
    <row r="44" spans="1:7" x14ac:dyDescent="0.25">
      <c r="D44" s="24"/>
    </row>
    <row r="45" spans="1:7" x14ac:dyDescent="0.25">
      <c r="D45" s="25"/>
    </row>
  </sheetData>
  <mergeCells count="34">
    <mergeCell ref="A39:B39"/>
    <mergeCell ref="A32:B3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8:B38"/>
    <mergeCell ref="A21:B21"/>
    <mergeCell ref="A23:B23"/>
    <mergeCell ref="A24:B24"/>
    <mergeCell ref="A25:B25"/>
    <mergeCell ref="A26:B26"/>
    <mergeCell ref="A22:B22"/>
    <mergeCell ref="A40:B40"/>
    <mergeCell ref="A18:B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6:B16"/>
    <mergeCell ref="A17:B17"/>
    <mergeCell ref="A31:B31"/>
    <mergeCell ref="A19:B19"/>
    <mergeCell ref="A20:B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FB82B722D3745A9C05D4276C1EBD6" ma:contentTypeVersion="14" ma:contentTypeDescription="Crea un document nou" ma:contentTypeScope="" ma:versionID="aadedc0c56ade5e05b0b48ffb0cd987c">
  <xsd:schema xmlns:xsd="http://www.w3.org/2001/XMLSchema" xmlns:xs="http://www.w3.org/2001/XMLSchema" xmlns:p="http://schemas.microsoft.com/office/2006/metadata/properties" xmlns:ns2="55bb8a40-91e9-4c42-b626-0ebad7ed191d" xmlns:ns3="63ac521b-260c-48dc-a931-33a8d5722c68" targetNamespace="http://schemas.microsoft.com/office/2006/metadata/properties" ma:root="true" ma:fieldsID="ae41215b2d77530e5d69c83cca6cac7c" ns2:_="" ns3:_="">
    <xsd:import namespace="55bb8a40-91e9-4c42-b626-0ebad7ed191d"/>
    <xsd:import namespace="63ac521b-260c-48dc-a931-33a8d5722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b8a40-91e9-4c42-b626-0ebad7ed1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c521b-260c-48dc-a931-33a8d5722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399c6f-96de-4dcf-9aa6-14f87fc2b646}" ma:internalName="TaxCatchAll" ma:showField="CatchAllData" ma:web="63ac521b-260c-48dc-a931-33a8d5722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bb8a40-91e9-4c42-b626-0ebad7ed191d">
      <Terms xmlns="http://schemas.microsoft.com/office/infopath/2007/PartnerControls"/>
    </lcf76f155ced4ddcb4097134ff3c332f>
    <TaxCatchAll xmlns="63ac521b-260c-48dc-a931-33a8d5722c68"/>
  </documentManagement>
</p:properties>
</file>

<file path=customXml/itemProps1.xml><?xml version="1.0" encoding="utf-8"?>
<ds:datastoreItem xmlns:ds="http://schemas.openxmlformats.org/officeDocument/2006/customXml" ds:itemID="{91752BAB-8F67-4BC5-ADB6-DB6B0A7CC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b8a40-91e9-4c42-b626-0ebad7ed191d"/>
    <ds:schemaRef ds:uri="63ac521b-260c-48dc-a931-33a8d5722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BF700-C431-4514-9D7A-05B48E39A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A3695-AD71-4748-AC3B-00157FB8429D}">
  <ds:schemaRefs>
    <ds:schemaRef ds:uri="http://purl.org/dc/terms/"/>
    <ds:schemaRef ds:uri="http://schemas.microsoft.com/office/2006/documentManagement/types"/>
    <ds:schemaRef ds:uri="55bb8a40-91e9-4c42-b626-0ebad7ed191d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ac521b-260c-48dc-a931-33a8d5722c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Benitez Ballus, Jordi</dc:creator>
  <cp:lastModifiedBy>Martin Aporta, Maite</cp:lastModifiedBy>
  <dcterms:created xsi:type="dcterms:W3CDTF">2022-07-04T07:37:11Z</dcterms:created>
  <dcterms:modified xsi:type="dcterms:W3CDTF">2024-12-19T15:51:23Z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0x010100817FB82B722D3745A9C05D4276C1EBD6</vt:lpwstr>
  </property>
</Properties>
</file>